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tihemretokyay/Desktop/"/>
    </mc:Choice>
  </mc:AlternateContent>
  <xr:revisionPtr revIDLastSave="0" documentId="8_{05322DF2-E903-904C-8A5D-B4B299078656}" xr6:coauthVersionLast="45" xr6:coauthVersionMax="45" xr10:uidLastSave="{00000000-0000-0000-0000-000000000000}"/>
  <bookViews>
    <workbookView xWindow="0" yWindow="0" windowWidth="14280" windowHeight="18000" xr2:uid="{7A60A4C8-C247-7A44-AD89-57E6633B21B9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" i="1" l="1"/>
  <c r="H54" i="1" s="1"/>
  <c r="H52" i="1"/>
  <c r="J52" i="1" s="1"/>
  <c r="C47" i="1" s="1"/>
  <c r="C49" i="1" s="1"/>
  <c r="F39" i="1"/>
  <c r="E36" i="1"/>
  <c r="C36" i="1"/>
  <c r="F36" i="1" s="1"/>
  <c r="E44" i="1" s="1"/>
  <c r="D33" i="1"/>
  <c r="F38" i="1" s="1"/>
  <c r="F41" i="1" s="1"/>
  <c r="D25" i="1"/>
  <c r="I14" i="1"/>
  <c r="I4" i="1"/>
  <c r="I5" i="1" s="1"/>
  <c r="I6" i="1" s="1"/>
  <c r="I15" i="1" l="1"/>
  <c r="F15" i="1"/>
  <c r="H53" i="1"/>
  <c r="H56" i="1" s="1"/>
</calcChain>
</file>

<file path=xl/sharedStrings.xml><?xml version="1.0" encoding="utf-8"?>
<sst xmlns="http://schemas.openxmlformats.org/spreadsheetml/2006/main" count="64" uniqueCount="58">
  <si>
    <t>Hoofdstuk 8</t>
  </si>
  <si>
    <t xml:space="preserve">opgave 1 </t>
  </si>
  <si>
    <t xml:space="preserve">A) </t>
  </si>
  <si>
    <t>bereken het variabel budget voor de maand mei</t>
  </si>
  <si>
    <t xml:space="preserve">varibale kosten </t>
  </si>
  <si>
    <t>22.000/12=</t>
  </si>
  <si>
    <t xml:space="preserve">Aantal m2 </t>
  </si>
  <si>
    <t>1833,333/75</t>
  </si>
  <si>
    <t>73 x 24,44=</t>
  </si>
  <si>
    <t>Werkelijke vaiabele kosten</t>
  </si>
  <si>
    <t xml:space="preserve">werkelijke m2 </t>
  </si>
  <si>
    <t>B)</t>
  </si>
  <si>
    <t xml:space="preserve">73x24,444444= </t>
  </si>
  <si>
    <t>C)</t>
  </si>
  <si>
    <t xml:space="preserve">Werkelijke afzet </t>
  </si>
  <si>
    <t xml:space="preserve">Variabel budget </t>
  </si>
  <si>
    <t xml:space="preserve">Dekking </t>
  </si>
  <si>
    <t xml:space="preserve">73x 24,444 </t>
  </si>
  <si>
    <t xml:space="preserve">34,44 verschil </t>
  </si>
  <si>
    <t xml:space="preserve">Opgave 2 </t>
  </si>
  <si>
    <t xml:space="preserve">constante kosten </t>
  </si>
  <si>
    <t>€ 400.000/4</t>
  </si>
  <si>
    <t>normale bezetting</t>
  </si>
  <si>
    <t xml:space="preserve">werkelijke kosten </t>
  </si>
  <si>
    <t xml:space="preserve">werkelijke manuren </t>
  </si>
  <si>
    <t>A)</t>
  </si>
  <si>
    <t>€ 400.000 / 4 kwartalen=</t>
  </si>
  <si>
    <t>€ 400000/10000=</t>
  </si>
  <si>
    <t>2750 x € 40=</t>
  </si>
  <si>
    <t>Opdracht 3</t>
  </si>
  <si>
    <t xml:space="preserve">begrote constante kosten </t>
  </si>
  <si>
    <t xml:space="preserve">gevens augustus </t>
  </si>
  <si>
    <t xml:space="preserve">begrote variabele kosten </t>
  </si>
  <si>
    <t xml:space="preserve">werkelijke constante kosten </t>
  </si>
  <si>
    <t>werkelijke bezetting in uren</t>
  </si>
  <si>
    <t xml:space="preserve">normale bezetting in uren </t>
  </si>
  <si>
    <t xml:space="preserve">15000/12 </t>
  </si>
  <si>
    <t xml:space="preserve">uren </t>
  </si>
  <si>
    <t>c/n</t>
  </si>
  <si>
    <t>v/w</t>
  </si>
  <si>
    <t>vast=</t>
  </si>
  <si>
    <t>1250x€ 33,33</t>
  </si>
  <si>
    <t>variabel+</t>
  </si>
  <si>
    <t>1200x € 34,75</t>
  </si>
  <si>
    <t xml:space="preserve">totaal </t>
  </si>
  <si>
    <t>werkelijke machine uren x int kostprijs</t>
  </si>
  <si>
    <t>1200 x 34,75</t>
  </si>
  <si>
    <t xml:space="preserve">opdracht 4 </t>
  </si>
  <si>
    <t>vast</t>
  </si>
  <si>
    <t>variabel</t>
  </si>
  <si>
    <t xml:space="preserve">dekkingstarief in % van omzet </t>
  </si>
  <si>
    <t xml:space="preserve">vaste kosten februari </t>
  </si>
  <si>
    <t xml:space="preserve">vast </t>
  </si>
  <si>
    <t>x100</t>
  </si>
  <si>
    <t>normale omzet p maand</t>
  </si>
  <si>
    <t xml:space="preserve">omzet is </t>
  </si>
  <si>
    <t xml:space="preserve">variabel </t>
  </si>
  <si>
    <t>flexibel bud.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</si>
</sst>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_);[Red]\(&quot;€&quot;\ #,##0\)"/>
    <numFmt numFmtId="8" formatCode="&quot;€&quot;\ #,##0.00_);[Red]\(&quot;€&quot;\ #,##0.00\)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8" fontId="0" fillId="0" borderId="0" xfId="0" applyNumberFormat="1"/>
    <xf numFmtId="16" fontId="0" fillId="0" borderId="0" xfId="0" applyNumberFormat="1"/>
    <xf numFmtId="6" fontId="0" fillId="0" borderId="0" xfId="0" applyNumberFormat="1"/>
    <xf numFmtId="3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1886-81FA-974E-A80A-472AF8FCE829}">
  <dimension ref="A1:J56"/>
  <sheetViews>
    <sheetView tabSelected="1" workbookViewId="0">
      <selection activeCell="E1" sqref="E1"/>
    </sheetView>
  </sheetViews>
  <sheetFormatPr baseColWidth="10" defaultRowHeight="16" x14ac:dyDescent="0.2"/>
  <cols>
    <col min="5" max="5" width="13" customWidth="1"/>
    <col min="6" max="6" width="12.6640625" customWidth="1"/>
  </cols>
  <sheetData>
    <row r="1" spans="1:9" x14ac:dyDescent="0.2">
      <c r="A1" t="s">
        <v>0</v>
      </c>
    </row>
    <row r="2" spans="1:9" x14ac:dyDescent="0.2">
      <c r="A2" t="s">
        <v>1</v>
      </c>
      <c r="B2" t="s">
        <v>2</v>
      </c>
      <c r="C2" t="s">
        <v>3</v>
      </c>
    </row>
    <row r="4" spans="1:9" x14ac:dyDescent="0.2">
      <c r="C4" t="s">
        <v>4</v>
      </c>
      <c r="E4" s="1">
        <v>22000</v>
      </c>
      <c r="G4">
        <v>1</v>
      </c>
      <c r="H4" t="s">
        <v>5</v>
      </c>
      <c r="I4">
        <f>22000/12</f>
        <v>1833.3333333333333</v>
      </c>
    </row>
    <row r="5" spans="1:9" x14ac:dyDescent="0.2">
      <c r="C5" t="s">
        <v>6</v>
      </c>
      <c r="E5">
        <v>75</v>
      </c>
      <c r="G5">
        <v>2</v>
      </c>
      <c r="H5" t="s">
        <v>7</v>
      </c>
      <c r="I5">
        <f>I4/E5</f>
        <v>24.444444444444443</v>
      </c>
    </row>
    <row r="6" spans="1:9" x14ac:dyDescent="0.2">
      <c r="G6">
        <v>3</v>
      </c>
      <c r="H6" t="s">
        <v>8</v>
      </c>
      <c r="I6">
        <f>F9*I5</f>
        <v>1784.4444444444443</v>
      </c>
    </row>
    <row r="8" spans="1:9" x14ac:dyDescent="0.2">
      <c r="C8" s="2">
        <v>43952</v>
      </c>
      <c r="D8" t="s">
        <v>9</v>
      </c>
      <c r="F8" s="3">
        <v>1750</v>
      </c>
    </row>
    <row r="9" spans="1:9" x14ac:dyDescent="0.2">
      <c r="D9" t="s">
        <v>10</v>
      </c>
      <c r="F9">
        <v>73</v>
      </c>
    </row>
    <row r="11" spans="1:9" x14ac:dyDescent="0.2">
      <c r="B11" t="s">
        <v>11</v>
      </c>
      <c r="C11" t="s">
        <v>12</v>
      </c>
      <c r="E11" s="1">
        <v>1784.444</v>
      </c>
    </row>
    <row r="13" spans="1:9" x14ac:dyDescent="0.2">
      <c r="B13" t="s">
        <v>13</v>
      </c>
      <c r="C13" t="s">
        <v>14</v>
      </c>
      <c r="F13" t="s">
        <v>15</v>
      </c>
      <c r="I13" t="s">
        <v>16</v>
      </c>
    </row>
    <row r="14" spans="1:9" x14ac:dyDescent="0.2">
      <c r="C14" s="3">
        <v>1750</v>
      </c>
      <c r="F14" t="s">
        <v>17</v>
      </c>
      <c r="I14" t="str">
        <f>H6</f>
        <v>73 x 24,44=</v>
      </c>
    </row>
    <row r="15" spans="1:9" x14ac:dyDescent="0.2">
      <c r="F15">
        <f>I6</f>
        <v>1784.4444444444443</v>
      </c>
      <c r="I15">
        <f>I6</f>
        <v>1784.4444444444443</v>
      </c>
    </row>
    <row r="16" spans="1:9" x14ac:dyDescent="0.2">
      <c r="D16" t="s">
        <v>18</v>
      </c>
    </row>
    <row r="19" spans="1:10" x14ac:dyDescent="0.2">
      <c r="A19" t="s">
        <v>19</v>
      </c>
      <c r="C19" t="s">
        <v>20</v>
      </c>
      <c r="E19" s="3">
        <v>400000</v>
      </c>
      <c r="H19" t="s">
        <v>21</v>
      </c>
      <c r="I19">
        <v>100000</v>
      </c>
    </row>
    <row r="20" spans="1:10" x14ac:dyDescent="0.2">
      <c r="C20" t="s">
        <v>22</v>
      </c>
      <c r="E20">
        <v>10000</v>
      </c>
    </row>
    <row r="21" spans="1:10" x14ac:dyDescent="0.2">
      <c r="C21" t="s">
        <v>23</v>
      </c>
      <c r="E21" s="3">
        <v>105000</v>
      </c>
    </row>
    <row r="22" spans="1:10" x14ac:dyDescent="0.2">
      <c r="C22" t="s">
        <v>24</v>
      </c>
      <c r="E22">
        <v>2750</v>
      </c>
    </row>
    <row r="24" spans="1:10" x14ac:dyDescent="0.2">
      <c r="B24" t="s">
        <v>25</v>
      </c>
      <c r="C24" t="s">
        <v>26</v>
      </c>
      <c r="E24" s="3">
        <v>100000</v>
      </c>
      <c r="H24" t="s">
        <v>27</v>
      </c>
      <c r="J24" s="3">
        <v>40</v>
      </c>
    </row>
    <row r="25" spans="1:10" x14ac:dyDescent="0.2">
      <c r="B25" t="s">
        <v>11</v>
      </c>
      <c r="C25" t="s">
        <v>28</v>
      </c>
      <c r="D25" s="3">
        <f>E22*J24</f>
        <v>110000</v>
      </c>
    </row>
    <row r="28" spans="1:10" x14ac:dyDescent="0.2">
      <c r="A28" t="s">
        <v>29</v>
      </c>
      <c r="C28" t="s">
        <v>30</v>
      </c>
      <c r="E28" s="3">
        <v>500000</v>
      </c>
      <c r="G28" t="s">
        <v>31</v>
      </c>
    </row>
    <row r="29" spans="1:10" x14ac:dyDescent="0.2">
      <c r="C29" t="s">
        <v>32</v>
      </c>
      <c r="E29" s="3">
        <v>695000</v>
      </c>
      <c r="G29" t="s">
        <v>33</v>
      </c>
      <c r="J29" s="3">
        <v>39200</v>
      </c>
    </row>
    <row r="30" spans="1:10" x14ac:dyDescent="0.2">
      <c r="C30" t="s">
        <v>34</v>
      </c>
      <c r="E30" s="4">
        <v>20000</v>
      </c>
      <c r="G30" t="s">
        <v>34</v>
      </c>
      <c r="J30">
        <v>1200</v>
      </c>
    </row>
    <row r="31" spans="1:10" x14ac:dyDescent="0.2">
      <c r="C31" t="s">
        <v>35</v>
      </c>
      <c r="E31" s="4">
        <v>15000</v>
      </c>
    </row>
    <row r="33" spans="1:6" x14ac:dyDescent="0.2">
      <c r="B33" t="s">
        <v>25</v>
      </c>
      <c r="C33" t="s">
        <v>36</v>
      </c>
      <c r="D33">
        <f xml:space="preserve"> E31/12</f>
        <v>1250</v>
      </c>
      <c r="E33" t="s">
        <v>37</v>
      </c>
    </row>
    <row r="35" spans="1:6" x14ac:dyDescent="0.2">
      <c r="C35" t="s">
        <v>38</v>
      </c>
      <c r="E35" t="s">
        <v>39</v>
      </c>
    </row>
    <row r="36" spans="1:6" x14ac:dyDescent="0.2">
      <c r="C36" s="1">
        <f>E28/E31</f>
        <v>33.333333333333336</v>
      </c>
      <c r="E36" s="1">
        <f>E29/E30</f>
        <v>34.75</v>
      </c>
      <c r="F36" s="1">
        <f>C36+E36</f>
        <v>68.083333333333343</v>
      </c>
    </row>
    <row r="38" spans="1:6" x14ac:dyDescent="0.2">
      <c r="C38" t="s">
        <v>40</v>
      </c>
      <c r="D38" t="s">
        <v>41</v>
      </c>
      <c r="F38" s="1">
        <f xml:space="preserve"> D33*C36</f>
        <v>41666.666666666672</v>
      </c>
    </row>
    <row r="39" spans="1:6" x14ac:dyDescent="0.2">
      <c r="C39" t="s">
        <v>42</v>
      </c>
      <c r="D39" t="s">
        <v>43</v>
      </c>
      <c r="F39" s="1">
        <f>J30*E36</f>
        <v>41700</v>
      </c>
    </row>
    <row r="41" spans="1:6" x14ac:dyDescent="0.2">
      <c r="E41" t="s">
        <v>44</v>
      </c>
      <c r="F41" s="1">
        <f>F38+F39</f>
        <v>83366.666666666672</v>
      </c>
    </row>
    <row r="43" spans="1:6" x14ac:dyDescent="0.2">
      <c r="B43" t="s">
        <v>11</v>
      </c>
      <c r="C43" t="s">
        <v>45</v>
      </c>
    </row>
    <row r="44" spans="1:6" x14ac:dyDescent="0.2">
      <c r="C44" t="s">
        <v>46</v>
      </c>
      <c r="E44" s="1">
        <f xml:space="preserve"> J30*F36</f>
        <v>81700.000000000015</v>
      </c>
    </row>
    <row r="47" spans="1:6" x14ac:dyDescent="0.2">
      <c r="A47" t="s">
        <v>47</v>
      </c>
      <c r="B47" t="s">
        <v>25</v>
      </c>
      <c r="C47">
        <f>J52</f>
        <v>9.8039215686274517</v>
      </c>
      <c r="D47" t="s">
        <v>48</v>
      </c>
    </row>
    <row r="48" spans="1:6" x14ac:dyDescent="0.2">
      <c r="C48">
        <v>3.1</v>
      </c>
      <c r="D48" t="s">
        <v>49</v>
      </c>
    </row>
    <row r="49" spans="2:10" x14ac:dyDescent="0.2">
      <c r="C49">
        <f>C47+C48</f>
        <v>12.903921568627451</v>
      </c>
      <c r="D49" t="s">
        <v>50</v>
      </c>
    </row>
    <row r="52" spans="2:10" x14ac:dyDescent="0.2">
      <c r="B52" t="s">
        <v>11</v>
      </c>
      <c r="C52" t="s">
        <v>51</v>
      </c>
      <c r="E52" s="3">
        <v>50000</v>
      </c>
      <c r="G52" t="s">
        <v>52</v>
      </c>
      <c r="H52">
        <f>E52/E53</f>
        <v>9.8039215686274508E-2</v>
      </c>
      <c r="I52" t="s">
        <v>53</v>
      </c>
      <c r="J52">
        <f>H52*100</f>
        <v>9.8039215686274517</v>
      </c>
    </row>
    <row r="53" spans="2:10" x14ac:dyDescent="0.2">
      <c r="C53" t="s">
        <v>54</v>
      </c>
      <c r="E53" s="3">
        <v>510000</v>
      </c>
      <c r="H53" s="3">
        <f>E53*H52</f>
        <v>50000</v>
      </c>
    </row>
    <row r="54" spans="2:10" x14ac:dyDescent="0.2">
      <c r="C54" t="s">
        <v>55</v>
      </c>
      <c r="D54">
        <f>28000*16</f>
        <v>448000</v>
      </c>
      <c r="G54" t="s">
        <v>56</v>
      </c>
      <c r="H54">
        <f>D54*3.1%</f>
        <v>13888</v>
      </c>
    </row>
    <row r="56" spans="2:10" x14ac:dyDescent="0.2">
      <c r="G56" t="s">
        <v>57</v>
      </c>
      <c r="H56" s="3">
        <f>H53+H54</f>
        <v>63888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Fatih-Emre Tokyay</dc:creator>
  <cp:lastModifiedBy>Fatih-Emre Tokyay</cp:lastModifiedBy>
  <dcterms:created xsi:type="dcterms:W3CDTF">2020-06-22T13:38:03Z</dcterms:created>
  <dcterms:modified xsi:type="dcterms:W3CDTF">2020-06-22T13:43:31Z</dcterms:modified>
</cp:coreProperties>
</file>